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ivolsi/Documents/guidolivolsi.it/"/>
    </mc:Choice>
  </mc:AlternateContent>
  <xr:revisionPtr revIDLastSave="0" documentId="8_{67FCC984-D500-5245-A55F-E7C5EB77FE1D}" xr6:coauthVersionLast="36" xr6:coauthVersionMax="36" xr10:uidLastSave="{00000000-0000-0000-0000-000000000000}"/>
  <bookViews>
    <workbookView xWindow="0" yWindow="520" windowWidth="28800" windowHeight="16340" xr2:uid="{00000000-000D-0000-FFFF-FFFF00000000}"/>
  </bookViews>
  <sheets>
    <sheet name="P92JS" sheetId="1" r:id="rId1"/>
  </sheets>
  <definedNames>
    <definedName name="_xlnm.Print_Area" localSheetId="0">P92JS!$A$1:$H$44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K19" i="1" l="1"/>
  <c r="G8" i="1" l="1"/>
  <c r="E9" i="1" l="1"/>
  <c r="J22" i="1" s="1"/>
  <c r="J23" i="1" s="1"/>
  <c r="J24" i="1" s="1"/>
  <c r="E11" i="1" l="1"/>
  <c r="G7" i="1"/>
  <c r="K20" i="1" s="1"/>
  <c r="K21" i="1" s="1"/>
  <c r="G10" i="1"/>
  <c r="G9" i="1" l="1"/>
  <c r="G11" i="1" s="1"/>
  <c r="K22" i="1" l="1"/>
  <c r="K23" i="1" s="1"/>
  <c r="K24" i="1" s="1"/>
</calcChain>
</file>

<file path=xl/sharedStrings.xml><?xml version="1.0" encoding="utf-8"?>
<sst xmlns="http://schemas.openxmlformats.org/spreadsheetml/2006/main" count="21" uniqueCount="21">
  <si>
    <t>Velivolo</t>
  </si>
  <si>
    <t>Litri</t>
  </si>
  <si>
    <t>Braccio (mt)</t>
  </si>
  <si>
    <t>Momento (Kgm)</t>
  </si>
  <si>
    <t>TOTALE (TAKE-OFF CONDITION)</t>
  </si>
  <si>
    <t>LOADING AND FLIGHT CONDITION</t>
  </si>
  <si>
    <t>DIAGRAMMA DI VERIFICA DEL CENTRAGGIO</t>
  </si>
  <si>
    <t>Peso (Kg)</t>
  </si>
  <si>
    <t>Kg</t>
  </si>
  <si>
    <t>Momento</t>
  </si>
  <si>
    <t>https://www.sharperedgesolutions.com/support/weight-balance/p2006t</t>
  </si>
  <si>
    <t>Mean aerodynamic chord (MAC) </t>
  </si>
  <si>
    <t>[1] Pilota + Copilota</t>
  </si>
  <si>
    <t>[2] Passeggeri</t>
  </si>
  <si>
    <t>MOTW = 1230 Kg I-…..AF; PESO MASSIMO BAGAGLIO 80 Kg</t>
  </si>
  <si>
    <t>MTOW I-…..AF = 600 Kg; Peso massimo bagagliaio = 80 Kg.</t>
  </si>
  <si>
    <t>*Ultima pesata I-…..AF 05/10/2012</t>
  </si>
  <si>
    <t>[3] Carburante utile (Litri)^</t>
  </si>
  <si>
    <t>[4] Bagagliaio (Max 80 Kg)</t>
  </si>
  <si>
    <t>^Il peso del carburante è calcolato, moltiplicando i Litri*0,72.</t>
  </si>
  <si>
    <t>ISTRUZIONI PER LA VERIFICA DEL CARCAMENTO ED
IL CENTRAGGIO DEL VELIVOLO I-…..LT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</si>
</sst>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0"/>
      <color theme="1"/>
      <name val="ArialMT"/>
      <family val="2"/>
    </font>
    <font>
      <b/>
      <sz val="10"/>
      <color theme="1"/>
      <name val="ArialMT"/>
    </font>
    <font>
      <sz val="12"/>
      <color theme="1"/>
      <name val="ArialMT"/>
      <family val="2"/>
    </font>
    <font>
      <sz val="11"/>
      <color theme="1"/>
      <name val="ArialMT"/>
    </font>
    <font>
      <b/>
      <sz val="11"/>
      <color theme="1"/>
      <name val="ArialMT"/>
    </font>
    <font>
      <sz val="10"/>
      <color theme="1"/>
      <name val="ArialMT"/>
    </font>
    <font>
      <i/>
      <sz val="12"/>
      <color theme="1"/>
      <name val="ArialMT"/>
    </font>
    <font>
      <b/>
      <i/>
      <sz val="10"/>
      <color theme="0"/>
      <name val="ArialMT"/>
    </font>
    <font>
      <sz val="10"/>
      <color theme="0"/>
      <name val="ArialMT"/>
      <family val="2"/>
    </font>
    <font>
      <sz val="10"/>
      <color theme="0"/>
      <name val="ArialMT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164" fontId="5" fillId="2" borderId="3" xfId="0" applyNumberFormat="1" applyFont="1" applyFill="1" applyBorder="1" applyAlignment="1" applyProtection="1">
      <alignment horizontal="right" vertical="center"/>
    </xf>
    <xf numFmtId="2" fontId="0" fillId="0" borderId="0" xfId="0" applyNumberFormat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164" fontId="5" fillId="5" borderId="2" xfId="0" applyNumberFormat="1" applyFont="1" applyFill="1" applyBorder="1" applyAlignment="1" applyProtection="1">
      <alignment horizontal="right" vertical="center"/>
    </xf>
    <xf numFmtId="2" fontId="5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Alignment="1" applyProtection="1">
      <alignment horizontal="left" vertical="center" wrapText="1"/>
    </xf>
    <xf numFmtId="2" fontId="5" fillId="5" borderId="2" xfId="0" applyNumberFormat="1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horizontal="right" vertical="center"/>
    </xf>
    <xf numFmtId="2" fontId="5" fillId="2" borderId="9" xfId="0" applyNumberFormat="1" applyFont="1" applyFill="1" applyBorder="1" applyAlignment="1" applyProtection="1">
      <alignment horizontal="right" vertical="center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9" xfId="0" applyNumberFormat="1" applyFont="1" applyFill="1" applyBorder="1" applyAlignment="1" applyProtection="1">
      <alignment horizontal="right" vertical="center"/>
    </xf>
    <xf numFmtId="2" fontId="5" fillId="5" borderId="2" xfId="0" applyNumberFormat="1" applyFont="1" applyFill="1" applyBorder="1" applyAlignment="1" applyProtection="1">
      <alignment horizontal="right" vertical="center"/>
    </xf>
    <xf numFmtId="2" fontId="5" fillId="5" borderId="14" xfId="0" applyNumberFormat="1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8" fillId="0" borderId="0" xfId="0" applyFont="1" applyFill="1"/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/>
  </cellXfs>
  <cellStyles count="1">
    <cellStyle name="Normale" xfId="0" builtinId="0"/>
  </cellStyles>
  <dxfs count="1">
    <dxf>
      <font>
        <b/>
        <i val="0"/>
        <color rgb="FFFFFF00"/>
      </font>
      <fill>
        <patternFill>
          <fgColor rgb="FFC00000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MASS &amp; BALANCE - Loading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P92JS!$J$19:$J$24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891</c:v>
                </c:pt>
              </c:numCache>
            </c:numRef>
          </c:xVal>
          <c:yVal>
            <c:numRef>
              <c:f>P92JS!$K$19:$K$24</c:f>
              <c:numCache>
                <c:formatCode>0.00</c:formatCode>
                <c:ptCount val="6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F4-4241-A453-2C91C27F6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860335"/>
        <c:axId val="426845103"/>
      </c:scatterChart>
      <c:valAx>
        <c:axId val="426860335"/>
        <c:scaling>
          <c:orientation val="minMax"/>
          <c:max val="1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b="1"/>
                  <a:t>MASS</a:t>
                </a:r>
                <a:r>
                  <a:rPr lang="it-IT" b="1" baseline="0"/>
                  <a:t> (Kg)</a:t>
                </a:r>
                <a:endParaRPr lang="it-IT" b="1"/>
              </a:p>
            </c:rich>
          </c:tx>
          <c:layout>
            <c:manualLayout>
              <c:xMode val="edge"/>
              <c:yMode val="edge"/>
              <c:x val="0.47174855352287637"/>
              <c:y val="0.907095189411958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6845103"/>
        <c:crosses val="autoZero"/>
        <c:crossBetween val="midCat"/>
        <c:majorUnit val="100"/>
        <c:minorUnit val="10"/>
      </c:valAx>
      <c:valAx>
        <c:axId val="426845103"/>
        <c:scaling>
          <c:orientation val="minMax"/>
          <c:max val="50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b="1"/>
                  <a:t>MOMENT</a:t>
                </a:r>
                <a:r>
                  <a:rPr lang="it-IT" b="1" baseline="0"/>
                  <a:t> (Kgm)</a:t>
                </a:r>
                <a:endParaRPr lang="it-IT" b="1"/>
              </a:p>
            </c:rich>
          </c:tx>
          <c:layout>
            <c:manualLayout>
              <c:xMode val="edge"/>
              <c:yMode val="edge"/>
              <c:x val="1.423637273663626E-2"/>
              <c:y val="0.33823575308146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6860335"/>
        <c:crosses val="autoZero"/>
        <c:crossBetween val="midCat"/>
        <c:majorUnit val="40"/>
        <c:minorUnit val="10"/>
      </c:valAx>
      <c:spPr>
        <a:blipFill>
          <a:blip xmlns:r="http://schemas.openxmlformats.org/officeDocument/2006/relationships" r:embed="rId3"/>
          <a:stretch>
            <a:fillRect/>
          </a:stretch>
        </a:blipFill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48227</xdr:colOff>
      <xdr:row>16</xdr:row>
      <xdr:rowOff>83271</xdr:rowOff>
    </xdr:from>
    <xdr:to>
      <xdr:col>7</xdr:col>
      <xdr:colOff>771646</xdr:colOff>
      <xdr:row>38</xdr:row>
      <xdr:rowOff>104494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B033917-6593-D248-B7F8-8A89E06E2A8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0.32604</cdr:x>
      <cdr:y>0.14313</cdr:y>
    </cdr:from>
    <cdr:to>
      <cdr:x>0.90068</cdr:x>
      <cdr:y>0.21124</cdr:y>
    </cdr:to>
    <cdr:sp macro="" textlink="">
      <cdr:nvSpPr>
        <cdr:cNvPr id="12" name="CasellaDiTesto 30">
          <a:extLst xmlns:a="http://schemas.openxmlformats.org/drawingml/2006/main">
            <a:ext uri="{FF2B5EF4-FFF2-40B4-BE49-F238E27FC236}">
              <a16:creationId xmlns:a16="http://schemas.microsoft.com/office/drawing/2014/main" id="{9D1DCCED-F409-3244-A6FF-F0767E95ABA2}"/>
            </a:ext>
          </a:extLst>
        </cdr:cNvPr>
        <cdr:cNvSpPr txBox="1"/>
      </cdr:nvSpPr>
      <cdr:spPr>
        <a:xfrm xmlns:a="http://schemas.openxmlformats.org/drawingml/2006/main">
          <a:off x="2053623" y="522897"/>
          <a:ext cx="3619500" cy="2488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000" b="1"/>
            <a:t>Aircraft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228" zoomScaleNormal="222" workbookViewId="0">
      <selection activeCell="I7" sqref="I7"/>
    </sheetView>
  </sheetViews>
  <sheetFormatPr baseColWidth="10" defaultColWidth="10.83203125" defaultRowHeight="13"/>
  <cols>
    <col min="1" max="1" width="9.83203125" style="1" customWidth="1"/>
    <col min="2" max="2" width="11.33203125" style="1" customWidth="1"/>
    <col min="3" max="5" width="9.83203125" style="1" customWidth="1"/>
    <col min="6" max="6" width="11.5" style="1" customWidth="1"/>
    <col min="7" max="7" width="11" style="1" customWidth="1"/>
    <col min="8" max="8" width="10.5" style="1" customWidth="1"/>
    <col min="9" max="16384" width="10.83203125" style="2"/>
  </cols>
  <sheetData>
    <row r="1" spans="1:9" s="3" customFormat="1" ht="16" customHeight="1">
      <c r="A1" s="50" t="s">
        <v>20</v>
      </c>
      <c r="B1" s="51"/>
      <c r="C1" s="51"/>
      <c r="D1" s="51"/>
      <c r="E1" s="51"/>
      <c r="F1" s="51"/>
      <c r="G1" s="51"/>
      <c r="H1" s="52"/>
    </row>
    <row r="2" spans="1:9" s="3" customFormat="1" ht="16" customHeight="1">
      <c r="A2" s="53"/>
      <c r="B2" s="54"/>
      <c r="C2" s="54"/>
      <c r="D2" s="54"/>
      <c r="E2" s="54"/>
      <c r="F2" s="54"/>
      <c r="G2" s="54"/>
      <c r="H2" s="55"/>
    </row>
    <row r="3" spans="1:9" s="11" customFormat="1" ht="16" customHeight="1">
      <c r="A3" s="41" t="s">
        <v>15</v>
      </c>
      <c r="B3" s="42"/>
      <c r="C3" s="42"/>
      <c r="D3" s="42"/>
      <c r="E3" s="42"/>
      <c r="F3" s="42"/>
      <c r="G3" s="42"/>
      <c r="H3" s="43"/>
    </row>
    <row r="4" spans="1:9" s="6" customFormat="1" ht="16" customHeight="1">
      <c r="A4" s="64" t="s">
        <v>5</v>
      </c>
      <c r="B4" s="65"/>
      <c r="C4" s="65"/>
      <c r="D4" s="65"/>
      <c r="E4" s="65"/>
      <c r="F4" s="65"/>
      <c r="G4" s="65"/>
      <c r="H4" s="66"/>
    </row>
    <row r="5" spans="1:9" s="7" customFormat="1" ht="16" customHeight="1">
      <c r="A5" s="45"/>
      <c r="B5" s="46"/>
      <c r="C5" s="46"/>
      <c r="D5" s="29" t="s">
        <v>1</v>
      </c>
      <c r="E5" s="29" t="s">
        <v>7</v>
      </c>
      <c r="F5" s="29" t="s">
        <v>2</v>
      </c>
      <c r="G5" s="44" t="s">
        <v>3</v>
      </c>
      <c r="H5" s="44"/>
    </row>
    <row r="6" spans="1:9" s="7" customFormat="1" ht="16" customHeight="1">
      <c r="A6" s="47" t="s">
        <v>0</v>
      </c>
      <c r="B6" s="48"/>
      <c r="C6" s="49"/>
      <c r="D6" s="67"/>
      <c r="E6" s="13">
        <v>891</v>
      </c>
      <c r="F6" s="14"/>
      <c r="G6" s="58">
        <v>393</v>
      </c>
      <c r="H6" s="59"/>
    </row>
    <row r="7" spans="1:9" s="7" customFormat="1" ht="16" customHeight="1">
      <c r="A7" s="47" t="s">
        <v>12</v>
      </c>
      <c r="B7" s="48"/>
      <c r="C7" s="49"/>
      <c r="D7" s="68"/>
      <c r="E7" s="15">
        <v>0</v>
      </c>
      <c r="F7" s="14">
        <v>-0.89300000000000002</v>
      </c>
      <c r="G7" s="58">
        <f t="shared" ref="G7:G10" si="0">E7*F7</f>
        <v>0</v>
      </c>
      <c r="H7" s="59"/>
      <c r="I7" s="83">
        <v>0.90600000000000003</v>
      </c>
    </row>
    <row r="8" spans="1:9" s="7" customFormat="1" ht="16" customHeight="1">
      <c r="A8" s="47" t="s">
        <v>13</v>
      </c>
      <c r="B8" s="48"/>
      <c r="C8" s="49"/>
      <c r="D8" s="28"/>
      <c r="E8" s="15">
        <v>0</v>
      </c>
      <c r="F8" s="16">
        <v>0.22600000000000001</v>
      </c>
      <c r="G8" s="58">
        <f t="shared" ref="G8" si="1">E8*F8</f>
        <v>0</v>
      </c>
      <c r="H8" s="59"/>
      <c r="I8" s="83">
        <v>0.105</v>
      </c>
    </row>
    <row r="9" spans="1:9" s="7" customFormat="1" ht="16" customHeight="1">
      <c r="A9" s="47" t="s">
        <v>17</v>
      </c>
      <c r="B9" s="48"/>
      <c r="C9" s="49"/>
      <c r="D9" s="10">
        <v>0</v>
      </c>
      <c r="E9" s="13">
        <f>D9*0.72</f>
        <v>0</v>
      </c>
      <c r="F9" s="16">
        <v>0.755</v>
      </c>
      <c r="G9" s="58">
        <f t="shared" si="0"/>
        <v>0</v>
      </c>
      <c r="H9" s="59"/>
      <c r="I9" s="83">
        <v>0.746</v>
      </c>
    </row>
    <row r="10" spans="1:9" s="7" customFormat="1" ht="16" customHeight="1">
      <c r="A10" s="8" t="s">
        <v>18</v>
      </c>
      <c r="B10" s="9"/>
      <c r="C10" s="9"/>
      <c r="D10" s="27"/>
      <c r="E10" s="15">
        <v>0</v>
      </c>
      <c r="F10" s="14">
        <v>1.66</v>
      </c>
      <c r="G10" s="58">
        <f t="shared" si="0"/>
        <v>0</v>
      </c>
      <c r="H10" s="59"/>
      <c r="I10" s="83">
        <v>0.187</v>
      </c>
    </row>
    <row r="11" spans="1:9" s="7" customFormat="1" ht="16" customHeight="1">
      <c r="A11" s="69" t="s">
        <v>4</v>
      </c>
      <c r="B11" s="70"/>
      <c r="C11" s="71"/>
      <c r="D11" s="18"/>
      <c r="E11" s="33">
        <f>E6+E7+E8+E9+E10</f>
        <v>891</v>
      </c>
      <c r="F11" s="34"/>
      <c r="G11" s="60">
        <f>SUM(G6:H10)</f>
        <v>393</v>
      </c>
      <c r="H11" s="61"/>
    </row>
    <row r="12" spans="1:9" s="7" customFormat="1" ht="16" customHeight="1">
      <c r="A12" s="56"/>
      <c r="B12" s="57"/>
      <c r="C12" s="57"/>
      <c r="D12" s="19"/>
      <c r="E12" s="26"/>
      <c r="F12" s="20"/>
      <c r="G12" s="62"/>
      <c r="H12" s="63"/>
    </row>
    <row r="13" spans="1:9" s="4" customFormat="1" ht="16" customHeight="1">
      <c r="A13" s="38" t="s">
        <v>14</v>
      </c>
      <c r="B13" s="39"/>
      <c r="C13" s="39"/>
      <c r="D13" s="39"/>
      <c r="E13" s="39"/>
      <c r="F13" s="39"/>
      <c r="G13" s="39"/>
      <c r="H13" s="40"/>
    </row>
    <row r="14" spans="1:9" s="4" customFormat="1" ht="16" customHeight="1">
      <c r="A14" s="35" t="s">
        <v>16</v>
      </c>
      <c r="B14" s="36"/>
      <c r="C14" s="36"/>
      <c r="D14" s="36"/>
      <c r="E14" s="36"/>
      <c r="F14" s="36"/>
      <c r="G14" s="36"/>
      <c r="H14" s="37"/>
    </row>
    <row r="15" spans="1:9" ht="16" customHeight="1">
      <c r="A15" s="74"/>
      <c r="B15" s="75"/>
      <c r="C15" s="75"/>
      <c r="D15" s="75"/>
      <c r="E15" s="75"/>
      <c r="F15" s="75"/>
      <c r="G15" s="75"/>
      <c r="H15" s="76"/>
    </row>
    <row r="16" spans="1:9" ht="16" customHeight="1">
      <c r="A16" s="78" t="s">
        <v>6</v>
      </c>
      <c r="B16" s="79"/>
      <c r="C16" s="79"/>
      <c r="D16" s="79"/>
      <c r="E16" s="79"/>
      <c r="F16" s="79"/>
      <c r="G16" s="79"/>
      <c r="H16" s="80"/>
    </row>
    <row r="17" spans="1:12">
      <c r="A17" s="81"/>
      <c r="B17" s="81"/>
      <c r="C17" s="81"/>
      <c r="D17" s="81"/>
      <c r="E17" s="81"/>
      <c r="F17" s="81"/>
      <c r="G17" s="81"/>
      <c r="H17" s="81"/>
    </row>
    <row r="18" spans="1:12">
      <c r="A18" s="5"/>
      <c r="B18" s="5"/>
      <c r="C18" s="5"/>
      <c r="D18" s="5"/>
      <c r="E18" s="5"/>
      <c r="F18" s="5"/>
      <c r="G18" s="5"/>
      <c r="H18" s="5"/>
      <c r="I18" s="23"/>
      <c r="J18" s="30" t="s">
        <v>8</v>
      </c>
      <c r="K18" s="30" t="s">
        <v>9</v>
      </c>
    </row>
    <row r="19" spans="1:12">
      <c r="A19" s="17"/>
      <c r="B19" s="17"/>
      <c r="C19" s="5"/>
      <c r="D19" s="5"/>
      <c r="E19" s="5"/>
      <c r="F19" s="5"/>
      <c r="G19" s="5"/>
      <c r="H19" s="2"/>
      <c r="I19" s="24"/>
      <c r="J19" s="31">
        <v>0</v>
      </c>
      <c r="K19" s="31">
        <f>G6</f>
        <v>393</v>
      </c>
      <c r="L19" s="7"/>
    </row>
    <row r="20" spans="1:12">
      <c r="A20" s="17"/>
      <c r="B20" s="17"/>
      <c r="C20" s="5"/>
      <c r="D20" s="5"/>
      <c r="E20" s="5"/>
      <c r="F20" s="5"/>
      <c r="G20" s="5"/>
      <c r="H20" s="2"/>
      <c r="I20" s="24"/>
      <c r="J20" s="31">
        <f>E7</f>
        <v>0</v>
      </c>
      <c r="K20" s="31">
        <f>G6-(-G7)</f>
        <v>393</v>
      </c>
      <c r="L20" s="7"/>
    </row>
    <row r="21" spans="1:12">
      <c r="A21" s="17"/>
      <c r="B21" s="17"/>
      <c r="C21" s="22"/>
      <c r="D21" s="22"/>
      <c r="E21" s="22"/>
      <c r="F21" s="22"/>
      <c r="G21" s="22"/>
      <c r="H21" s="2"/>
      <c r="I21" s="24"/>
      <c r="J21" s="31">
        <f>J20+E8</f>
        <v>0</v>
      </c>
      <c r="K21" s="31">
        <f>K20+G8</f>
        <v>393</v>
      </c>
      <c r="L21" s="7"/>
    </row>
    <row r="22" spans="1:12">
      <c r="A22" s="17"/>
      <c r="B22" s="21"/>
      <c r="C22" s="5"/>
      <c r="D22" s="5"/>
      <c r="E22" s="5"/>
      <c r="F22" s="5"/>
      <c r="G22" s="5"/>
      <c r="H22" s="2"/>
      <c r="I22" s="24"/>
      <c r="J22" s="31">
        <f>E9+J21</f>
        <v>0</v>
      </c>
      <c r="K22" s="32">
        <f>G9+K21</f>
        <v>393</v>
      </c>
      <c r="L22" s="7"/>
    </row>
    <row r="23" spans="1:12">
      <c r="A23" s="17"/>
      <c r="B23" s="17"/>
      <c r="C23" s="5"/>
      <c r="D23" s="5"/>
      <c r="E23" s="5"/>
      <c r="F23" s="5"/>
      <c r="G23" s="5"/>
      <c r="H23" s="2"/>
      <c r="I23" s="24"/>
      <c r="J23" s="31">
        <f>E10+J22</f>
        <v>0</v>
      </c>
      <c r="K23" s="31">
        <f>G10+K22</f>
        <v>393</v>
      </c>
      <c r="L23" s="7"/>
    </row>
    <row r="24" spans="1:12">
      <c r="A24" s="17"/>
      <c r="B24" s="17"/>
      <c r="C24" s="5"/>
      <c r="D24" s="5"/>
      <c r="E24" s="5"/>
      <c r="F24" s="5"/>
      <c r="G24" s="5"/>
      <c r="H24" s="5"/>
      <c r="I24" s="24"/>
      <c r="J24" s="31">
        <f>J23+E6</f>
        <v>891</v>
      </c>
      <c r="K24" s="31">
        <f>K23</f>
        <v>393</v>
      </c>
      <c r="L24" s="7"/>
    </row>
    <row r="25" spans="1:12">
      <c r="A25" s="5"/>
      <c r="B25" s="5"/>
      <c r="C25" s="5"/>
      <c r="D25" s="5"/>
      <c r="E25" s="5"/>
      <c r="F25" s="5"/>
      <c r="G25" s="5"/>
      <c r="H25" s="5"/>
      <c r="I25" s="7"/>
      <c r="J25" s="7"/>
      <c r="K25" s="7"/>
      <c r="L25" s="7"/>
    </row>
    <row r="26" spans="1:12">
      <c r="A26" s="5"/>
      <c r="B26" s="5"/>
      <c r="C26" s="5"/>
      <c r="D26" s="5"/>
      <c r="E26" s="5"/>
      <c r="F26" s="5"/>
      <c r="G26" s="5"/>
      <c r="H26" s="5"/>
      <c r="I26" s="7"/>
      <c r="J26" s="7"/>
      <c r="K26" s="7"/>
      <c r="L26" s="7"/>
    </row>
    <row r="27" spans="1:12">
      <c r="A27" s="5"/>
      <c r="B27" s="5"/>
      <c r="C27" s="5"/>
      <c r="D27" s="5"/>
      <c r="E27" s="5"/>
      <c r="F27" s="5"/>
      <c r="G27" s="5"/>
      <c r="H27" s="5"/>
      <c r="J27" s="7"/>
      <c r="K27" s="7"/>
    </row>
    <row r="28" spans="1:12">
      <c r="A28" s="12"/>
      <c r="B28" s="5"/>
      <c r="C28" s="5"/>
      <c r="D28" s="5"/>
      <c r="E28" s="5"/>
      <c r="F28" s="5"/>
      <c r="G28" s="5"/>
      <c r="H28" s="5"/>
      <c r="K28" s="7"/>
    </row>
    <row r="29" spans="1:12">
      <c r="A29" s="12"/>
      <c r="B29" s="5"/>
      <c r="C29" s="5"/>
      <c r="D29" s="5"/>
      <c r="E29" s="5"/>
      <c r="F29" s="5"/>
      <c r="G29" s="5"/>
      <c r="H29" s="5"/>
      <c r="J29" s="7"/>
      <c r="K29" s="7"/>
    </row>
    <row r="30" spans="1:12">
      <c r="A30" s="12"/>
      <c r="B30" s="5"/>
      <c r="C30" s="5"/>
      <c r="D30" s="5"/>
      <c r="E30" s="5"/>
      <c r="F30" s="5"/>
      <c r="G30" s="5"/>
      <c r="H30" s="5"/>
      <c r="J30" s="7"/>
      <c r="K30" s="7"/>
    </row>
    <row r="31" spans="1:12">
      <c r="A31" s="12"/>
      <c r="B31" s="5"/>
      <c r="C31" s="5"/>
      <c r="D31" s="5"/>
      <c r="E31" s="5"/>
      <c r="F31" s="5"/>
      <c r="G31" s="5"/>
      <c r="H31" s="5"/>
    </row>
    <row r="32" spans="1:12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82"/>
      <c r="B35" s="82"/>
      <c r="C35" s="82"/>
      <c r="D35" s="82"/>
      <c r="E35" s="82"/>
      <c r="F35" s="82"/>
      <c r="G35" s="82"/>
      <c r="H35" s="82"/>
    </row>
    <row r="36" spans="1:8">
      <c r="A36" s="77"/>
      <c r="B36" s="77"/>
      <c r="C36" s="77"/>
      <c r="D36" s="77"/>
      <c r="E36" s="77"/>
      <c r="F36" s="77"/>
      <c r="G36" s="77"/>
      <c r="H36" s="77"/>
    </row>
    <row r="40" spans="1:8" ht="14" customHeight="1">
      <c r="A40" s="72" t="s">
        <v>10</v>
      </c>
      <c r="B40" s="72"/>
      <c r="C40" s="72"/>
      <c r="D40" s="72"/>
      <c r="E40" s="72"/>
      <c r="F40" s="72"/>
      <c r="G40" s="72"/>
      <c r="H40" s="72"/>
    </row>
    <row r="41" spans="1:8">
      <c r="A41" s="25"/>
      <c r="B41" s="25"/>
      <c r="C41" s="25"/>
      <c r="D41" s="25"/>
      <c r="E41" s="25"/>
      <c r="F41" s="25"/>
      <c r="G41" s="25"/>
      <c r="H41" s="25"/>
    </row>
    <row r="42" spans="1:8">
      <c r="A42" s="73" t="s">
        <v>19</v>
      </c>
      <c r="B42" s="73"/>
      <c r="C42" s="73"/>
      <c r="D42" s="73"/>
      <c r="E42" s="73"/>
      <c r="F42" s="73"/>
      <c r="G42" s="73"/>
      <c r="H42" s="73"/>
    </row>
    <row r="43" spans="1:8">
      <c r="A43" s="73" t="s">
        <v>11</v>
      </c>
      <c r="B43" s="73"/>
      <c r="C43" s="73"/>
      <c r="D43" s="73"/>
      <c r="E43" s="73"/>
      <c r="F43" s="73"/>
      <c r="G43" s="73"/>
      <c r="H43" s="73"/>
    </row>
  </sheetData>
  <sheetProtection selectLockedCells="1"/>
  <mergeCells count="29">
    <mergeCell ref="A40:H40"/>
    <mergeCell ref="A42:H42"/>
    <mergeCell ref="A43:H43"/>
    <mergeCell ref="A15:H15"/>
    <mergeCell ref="A36:H36"/>
    <mergeCell ref="A16:H16"/>
    <mergeCell ref="A17:H17"/>
    <mergeCell ref="A35:H35"/>
    <mergeCell ref="A1:H2"/>
    <mergeCell ref="A12:C12"/>
    <mergeCell ref="G6:H6"/>
    <mergeCell ref="G7:H7"/>
    <mergeCell ref="G9:H9"/>
    <mergeCell ref="G10:H10"/>
    <mergeCell ref="G11:H11"/>
    <mergeCell ref="G12:H12"/>
    <mergeCell ref="A4:H4"/>
    <mergeCell ref="D6:D7"/>
    <mergeCell ref="A11:C11"/>
    <mergeCell ref="A9:C9"/>
    <mergeCell ref="A8:C8"/>
    <mergeCell ref="G8:H8"/>
    <mergeCell ref="A14:H14"/>
    <mergeCell ref="A13:H13"/>
    <mergeCell ref="A3:H3"/>
    <mergeCell ref="G5:H5"/>
    <mergeCell ref="A5:C5"/>
    <mergeCell ref="A6:C6"/>
    <mergeCell ref="A7:C7"/>
  </mergeCells>
  <conditionalFormatting sqref="E11">
    <cfRule type="cellIs" dxfId="0" priority="1" operator="greaterThan">
      <formula>1230</formula>
    </cfRule>
  </conditionalFormatting>
  <printOptions horizontalCentered="1"/>
  <pageMargins left="0.47244094488188981" right="0.47244094488188981" top="0.47244094488188981" bottom="0.47244094488188981" header="0.31496062992125984" footer="0.31496062992125984"/>
  <pageSetup paperSize="9" orientation="portrait" r:id="rId1"/>
  <ignoredErrors>
    <ignoredError sqref="G9 K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P92JS</vt:lpstr>
      <vt:lpstr>P92JS!Area_stampa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2021-01-24T14:28:44Z</cp:lastPrinted>
  <dcterms:created xsi:type="dcterms:W3CDTF">2020-12-22T15:42:37Z</dcterms:created>
  <dcterms:modified xsi:type="dcterms:W3CDTF">2021-01-29T06:33:35Z</dcterms:modified>
  <cp:category/>
  <cp:contentStatus/>
</cp:coreProperties>
</file>