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ivolsi/Documents/guidolivolsi.it/"/>
    </mc:Choice>
  </mc:AlternateContent>
  <xr:revisionPtr revIDLastSave="0" documentId="13_ncr:1_{FD97D80F-A9F2-A344-8A6A-F6FFAA7A5EBA}" xr6:coauthVersionLast="47" xr6:coauthVersionMax="47" xr10:uidLastSave="{00000000-0000-0000-0000-000000000000}"/>
  <bookViews>
    <workbookView xWindow="0" yWindow="500" windowWidth="28800" windowHeight="16360" xr2:uid="{00000000-000D-0000-FFFF-FFFF00000000}"/>
  </bookViews>
  <sheets>
    <sheet name="WEIGHT_&amp;_BALANCE-ridotto" sheetId="2" r:id="rId1"/>
  </sheets>
  <definedNames>
    <definedName name="_xlnm.Print_Area" localSheetId="0">'WEIGHT_&amp;_BALANCE-ridotto'!$A$1:$H$51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0" i="2" l="1"/>
  <c r="D15" i="2" l="1"/>
  <c r="G14" i="2"/>
  <c r="G12" i="2" l="1"/>
  <c r="G11" i="2"/>
  <c r="E13" i="2"/>
  <c r="G9" i="2"/>
  <c r="G8" i="2"/>
  <c r="B56" i="2" l="1"/>
  <c r="E15" i="2"/>
  <c r="B57" i="2" s="1"/>
  <c r="G10" i="2"/>
  <c r="G13" i="2" s="1"/>
  <c r="A56" i="2" l="1"/>
  <c r="G15" i="2"/>
  <c r="A57" i="2" s="1"/>
</calcChain>
</file>

<file path=xl/sharedStrings.xml><?xml version="1.0" encoding="utf-8"?>
<sst xmlns="http://schemas.openxmlformats.org/spreadsheetml/2006/main" count="25" uniqueCount="25">
  <si>
    <t>Kg 794,50*</t>
  </si>
  <si>
    <t>Kgm 1958,50</t>
  </si>
  <si>
    <t>kgm</t>
  </si>
  <si>
    <t>kg</t>
  </si>
  <si>
    <t>I-...E</t>
  </si>
  <si>
    <t xml:space="preserve">MTOW = 1150 Kg; MLW = 1150 Kg; Baggage Max = 30 Kg Standard; 5 Kg Tube; Maximum Load Density = 75 Kg / sqm. </t>
  </si>
  <si>
    <t>*Last weighing I-...E: 06/06/2016</t>
  </si>
  <si>
    <t>∆ Up:  MTOW</t>
  </si>
  <si>
    <t>Arm (mt)</t>
  </si>
  <si>
    <t>Moment (Kgm)</t>
  </si>
  <si>
    <t>Aircraft</t>
  </si>
  <si>
    <t>PIC + Passenger</t>
  </si>
  <si>
    <t>Rear passengers</t>
  </si>
  <si>
    <r>
      <t>Baggage</t>
    </r>
    <r>
      <rPr>
        <sz val="9"/>
        <color theme="1"/>
        <rFont val="ArialMT"/>
      </rPr>
      <t xml:space="preserve"> (STANDARD - MAX 30 Kg)</t>
    </r>
  </si>
  <si>
    <r>
      <t>Baggage</t>
    </r>
    <r>
      <rPr>
        <sz val="9"/>
        <color theme="1"/>
        <rFont val="ArialMT"/>
      </rPr>
      <t xml:space="preserve"> (TUBE - MAX 5 Kg)</t>
    </r>
  </si>
  <si>
    <r>
      <rPr>
        <b/>
        <sz val="10"/>
        <color theme="1"/>
        <rFont val="Symbol"/>
        <charset val="2"/>
      </rPr>
      <t>S</t>
    </r>
    <r>
      <rPr>
        <b/>
        <sz val="9"/>
        <color theme="1"/>
        <rFont val="ArialMT"/>
      </rPr>
      <t xml:space="preserve">  (Kg)</t>
    </r>
  </si>
  <si>
    <t>Amount of fuel to be used</t>
  </si>
  <si>
    <t>Landing condition (LW)</t>
  </si>
  <si>
    <t>Weight (Kg)^</t>
  </si>
  <si>
    <t>∆ Down: LW</t>
  </si>
  <si>
    <t>WEIGHT &amp; BALANCE - Loading Condition</t>
  </si>
  <si>
    <t>INSTRUCTIONS FOR CHECKING WEIGHT AND BALANCE OF THE AIRCRAFT DIAMOND DA 40</t>
  </si>
  <si>
    <t>Useful fuel (US Gallons)^</t>
  </si>
  <si>
    <t>^The weight of the fuel is calculated by multiplying US Gallons*3,785* 0,72.</t>
  </si>
  <si>
    <t>US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</si>
</sst>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>
    <font>
      <sz val="10"/>
      <color theme="1"/>
      <name val="ArialMT"/>
      <family val="2"/>
    </font>
    <font>
      <b/>
      <sz val="10"/>
      <color theme="1"/>
      <name val="ArialMT"/>
    </font>
    <font>
      <sz val="10"/>
      <color theme="1"/>
      <name val="ArialMT"/>
    </font>
    <font>
      <b/>
      <sz val="11"/>
      <color theme="1"/>
      <name val="ArialMT"/>
    </font>
    <font>
      <sz val="11"/>
      <color theme="1"/>
      <name val="ArialMT"/>
    </font>
    <font>
      <sz val="10"/>
      <color rgb="FFC00000"/>
      <name val="ArialMT"/>
    </font>
    <font>
      <b/>
      <sz val="10"/>
      <color rgb="FFC00000"/>
      <name val="ArialMT"/>
    </font>
    <font>
      <b/>
      <sz val="9"/>
      <color theme="1"/>
      <name val="ArialMT"/>
    </font>
    <font>
      <sz val="9"/>
      <color theme="1"/>
      <name val="ArialMT"/>
    </font>
    <font>
      <b/>
      <sz val="10"/>
      <color theme="1"/>
      <name val="Symbol"/>
      <charset val="2"/>
    </font>
    <font>
      <b/>
      <sz val="9"/>
      <color theme="1"/>
      <name val="ArialMT"/>
      <charset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/>
    </xf>
    <xf numFmtId="2" fontId="1" fillId="2" borderId="1" xfId="0" applyNumberFormat="1" applyFont="1" applyFill="1" applyBorder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2" fillId="6" borderId="0" xfId="0" applyFont="1" applyFill="1" applyProtection="1"/>
    <xf numFmtId="0" fontId="1" fillId="6" borderId="0" xfId="0" applyFont="1" applyFill="1" applyProtection="1"/>
    <xf numFmtId="0" fontId="5" fillId="6" borderId="0" xfId="0" applyFont="1" applyFill="1" applyProtection="1"/>
    <xf numFmtId="0" fontId="5" fillId="6" borderId="0" xfId="0" applyFont="1" applyFill="1" applyAlignment="1" applyProtection="1">
      <alignment horizontal="left" vertical="center" wrapText="1"/>
    </xf>
    <xf numFmtId="4" fontId="6" fillId="6" borderId="0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Alignment="1" applyProtection="1">
      <alignment horizontal="center" vertical="center"/>
    </xf>
    <xf numFmtId="0" fontId="6" fillId="6" borderId="0" xfId="0" applyFont="1" applyFill="1" applyAlignment="1" applyProtection="1">
      <alignment horizontal="center" vertical="center"/>
    </xf>
    <xf numFmtId="2" fontId="6" fillId="6" borderId="0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6" borderId="0" xfId="0" applyFont="1" applyFill="1" applyProtection="1"/>
    <xf numFmtId="0" fontId="8" fillId="0" borderId="0" xfId="0" applyFont="1" applyProtection="1"/>
    <xf numFmtId="0" fontId="8" fillId="2" borderId="1" xfId="0" applyFont="1" applyFill="1" applyBorder="1" applyAlignment="1" applyProtection="1">
      <alignment vertical="center"/>
    </xf>
    <xf numFmtId="2" fontId="8" fillId="2" borderId="1" xfId="0" applyNumberFormat="1" applyFont="1" applyFill="1" applyBorder="1" applyAlignment="1" applyProtection="1">
      <alignment vertical="center"/>
    </xf>
    <xf numFmtId="164" fontId="8" fillId="2" borderId="1" xfId="0" applyNumberFormat="1" applyFont="1" applyFill="1" applyBorder="1" applyAlignment="1" applyProtection="1">
      <alignment horizontal="right" vertical="center"/>
    </xf>
    <xf numFmtId="2" fontId="8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4" fontId="8" fillId="2" borderId="3" xfId="0" applyNumberFormat="1" applyFont="1" applyFill="1" applyBorder="1" applyAlignment="1" applyProtection="1">
      <alignment horizontal="right" vertical="center"/>
    </xf>
    <xf numFmtId="0" fontId="7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2" fontId="7" fillId="3" borderId="1" xfId="0" applyNumberFormat="1" applyFont="1" applyFill="1" applyBorder="1" applyAlignment="1" applyProtection="1">
      <alignment vertical="center"/>
    </xf>
    <xf numFmtId="164" fontId="8" fillId="3" borderId="1" xfId="0" applyNumberFormat="1" applyFont="1" applyFill="1" applyBorder="1" applyAlignment="1" applyProtection="1">
      <alignment horizontal="right" vertical="center"/>
    </xf>
    <xf numFmtId="1" fontId="8" fillId="4" borderId="1" xfId="0" applyNumberFormat="1" applyFont="1" applyFill="1" applyBorder="1" applyAlignment="1" applyProtection="1">
      <alignment vertical="center"/>
      <protection locked="0"/>
    </xf>
    <xf numFmtId="1" fontId="7" fillId="3" borderId="1" xfId="0" applyNumberFormat="1" applyFont="1" applyFill="1" applyBorder="1" applyAlignment="1" applyProtection="1">
      <alignment vertical="center"/>
    </xf>
    <xf numFmtId="164" fontId="7" fillId="3" borderId="1" xfId="0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2" fontId="7" fillId="2" borderId="1" xfId="0" applyNumberFormat="1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horizontal="right" vertical="center"/>
    </xf>
    <xf numFmtId="0" fontId="8" fillId="6" borderId="0" xfId="0" applyFont="1" applyFill="1" applyAlignment="1" applyProtection="1">
      <alignment wrapText="1"/>
    </xf>
    <xf numFmtId="0" fontId="8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5" fillId="6" borderId="0" xfId="0" applyFont="1" applyFill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4" fontId="8" fillId="2" borderId="1" xfId="0" applyNumberFormat="1" applyFont="1" applyFill="1" applyBorder="1" applyAlignment="1" applyProtection="1">
      <alignment horizontal="right" vertical="center"/>
    </xf>
    <xf numFmtId="0" fontId="2" fillId="5" borderId="5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4" fontId="7" fillId="3" borderId="3" xfId="0" applyNumberFormat="1" applyFont="1" applyFill="1" applyBorder="1" applyAlignment="1" applyProtection="1">
      <alignment horizontal="right" vertical="center"/>
    </xf>
    <xf numFmtId="4" fontId="7" fillId="3" borderId="6" xfId="0" applyNumberFormat="1" applyFont="1" applyFill="1" applyBorder="1" applyAlignment="1" applyProtection="1">
      <alignment horizontal="right" vertical="center"/>
    </xf>
    <xf numFmtId="0" fontId="10" fillId="3" borderId="3" xfId="0" applyFont="1" applyFill="1" applyBorder="1" applyAlignment="1" applyProtection="1">
      <alignment horizontal="left" vertical="center"/>
    </xf>
    <xf numFmtId="4" fontId="7" fillId="3" borderId="1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" fontId="7" fillId="2" borderId="3" xfId="0" applyNumberFormat="1" applyFont="1" applyFill="1" applyBorder="1" applyAlignment="1" applyProtection="1">
      <alignment horizontal="right" vertical="center"/>
    </xf>
    <xf numFmtId="4" fontId="7" fillId="2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1">
    <dxf>
      <font>
        <b/>
        <i val="0"/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-5400000" spcFirstLastPara="1" vertOverflow="ellipsis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FLIGHT MASS [kg]</a:t>
            </a:r>
          </a:p>
        </c:rich>
      </c:tx>
      <c:layout>
        <c:manualLayout>
          <c:xMode val="edge"/>
          <c:yMode val="edge"/>
          <c:x val="3.9445406176592201E-2"/>
          <c:y val="0.3531518520377161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781309249569816"/>
          <c:y val="0.10233126712561635"/>
          <c:w val="0.81072251290549346"/>
          <c:h val="0.76744876680355212"/>
        </c:manualLayout>
      </c:layout>
      <c:scatterChart>
        <c:scatterStyle val="lineMarker"/>
        <c:varyColors val="0"/>
        <c:ser>
          <c:idx val="2"/>
          <c:order val="0"/>
          <c:tx>
            <c:strRef>
              <c:f>'WEIGHT_&amp;_BALANCE-ridotto'!$B$55</c:f>
              <c:strCache>
                <c:ptCount val="1"/>
                <c:pt idx="0">
                  <c:v>kg</c:v>
                </c:pt>
              </c:strCache>
            </c:strRef>
          </c:tx>
          <c:spPr>
            <a:ln w="19050">
              <a:noFill/>
            </a:ln>
          </c:spPr>
          <c:xVal>
            <c:numRef>
              <c:f>'WEIGHT_&amp;_BALANCE-ridotto'!$A$56:$A$57</c:f>
              <c:numCache>
                <c:formatCode>#,##0.00</c:formatCode>
                <c:ptCount val="2"/>
                <c:pt idx="0" formatCode="0.00">
                  <c:v>1958.5</c:v>
                </c:pt>
                <c:pt idx="1">
                  <c:v>1958.5</c:v>
                </c:pt>
              </c:numCache>
            </c:numRef>
          </c:xVal>
          <c:yVal>
            <c:numRef>
              <c:f>'WEIGHT_&amp;_BALANCE-ridotto'!$B$56:$B$57</c:f>
              <c:numCache>
                <c:formatCode>#,##0.00</c:formatCode>
                <c:ptCount val="2"/>
                <c:pt idx="0">
                  <c:v>794.5</c:v>
                </c:pt>
                <c:pt idx="1">
                  <c:v>794.5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0-B84E-9297-39022A6EC9B6}"/>
            </c:ext>
          </c:extLst>
        </c:ser>
        <c:ser>
          <c:idx val="3"/>
          <c:order val="1"/>
          <c:tx>
            <c:strRef>
              <c:f>'WEIGHT_&amp;_BALANCE-ridotto'!$B$55</c:f>
              <c:strCache>
                <c:ptCount val="1"/>
                <c:pt idx="0">
                  <c:v>kg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xVal>
            <c:numRef>
              <c:f>'WEIGHT_&amp;_BALANCE-ridotto'!$A$56:$A$57</c:f>
              <c:numCache>
                <c:formatCode>#,##0.00</c:formatCode>
                <c:ptCount val="2"/>
                <c:pt idx="0" formatCode="0.00">
                  <c:v>1958.5</c:v>
                </c:pt>
                <c:pt idx="1">
                  <c:v>1958.5</c:v>
                </c:pt>
              </c:numCache>
            </c:numRef>
          </c:xVal>
          <c:yVal>
            <c:numRef>
              <c:f>'WEIGHT_&amp;_BALANCE-ridotto'!$B$56:$B$57</c:f>
              <c:numCache>
                <c:formatCode>#,##0.00</c:formatCode>
                <c:ptCount val="2"/>
                <c:pt idx="0">
                  <c:v>794.5</c:v>
                </c:pt>
                <c:pt idx="1">
                  <c:v>794.5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0-B84E-9297-39022A6EC9B6}"/>
            </c:ext>
          </c:extLst>
        </c:ser>
        <c:ser>
          <c:idx val="1"/>
          <c:order val="2"/>
          <c:tx>
            <c:strRef>
              <c:f>'WEIGHT_&amp;_BALANCE-ridotto'!$B$55</c:f>
              <c:strCache>
                <c:ptCount val="1"/>
                <c:pt idx="0">
                  <c:v>kg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'WEIGHT_&amp;_BALANCE-ridotto'!$A$56:$A$57</c:f>
              <c:numCache>
                <c:formatCode>#,##0.00</c:formatCode>
                <c:ptCount val="2"/>
                <c:pt idx="0" formatCode="0.00">
                  <c:v>1958.5</c:v>
                </c:pt>
                <c:pt idx="1">
                  <c:v>1958.5</c:v>
                </c:pt>
              </c:numCache>
            </c:numRef>
          </c:xVal>
          <c:yVal>
            <c:numRef>
              <c:f>'WEIGHT_&amp;_BALANCE-ridotto'!$B$56:$B$57</c:f>
              <c:numCache>
                <c:formatCode>#,##0.00</c:formatCode>
                <c:ptCount val="2"/>
                <c:pt idx="0">
                  <c:v>794.5</c:v>
                </c:pt>
                <c:pt idx="1">
                  <c:v>794.5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0-B84E-9297-39022A6EC9B6}"/>
            </c:ext>
          </c:extLst>
        </c:ser>
        <c:ser>
          <c:idx val="0"/>
          <c:order val="3"/>
          <c:tx>
            <c:strRef>
              <c:f>'WEIGHT_&amp;_BALANCE-ridotto'!$B$55</c:f>
              <c:strCache>
                <c:ptCount val="1"/>
                <c:pt idx="0">
                  <c:v>kg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rgbClr val="C00000"/>
              </a:solidFill>
              <a:ln w="12700">
                <a:solidFill>
                  <a:srgbClr val="C00000"/>
                </a:solidFill>
              </a:ln>
              <a:effectLst/>
            </c:spPr>
          </c:marker>
          <c:xVal>
            <c:numRef>
              <c:f>'WEIGHT_&amp;_BALANCE-ridotto'!$A$56:$A$57</c:f>
              <c:numCache>
                <c:formatCode>#,##0.00</c:formatCode>
                <c:ptCount val="2"/>
                <c:pt idx="0" formatCode="0.00">
                  <c:v>1958.5</c:v>
                </c:pt>
                <c:pt idx="1">
                  <c:v>1958.5</c:v>
                </c:pt>
              </c:numCache>
            </c:numRef>
          </c:xVal>
          <c:yVal>
            <c:numRef>
              <c:f>'WEIGHT_&amp;_BALANCE-ridotto'!$B$56:$B$57</c:f>
              <c:numCache>
                <c:formatCode>#,##0.00</c:formatCode>
                <c:ptCount val="2"/>
                <c:pt idx="0">
                  <c:v>794.5</c:v>
                </c:pt>
                <c:pt idx="1">
                  <c:v>794.5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00-B84E-9297-39022A6EC9B6}"/>
            </c:ext>
          </c:extLst>
        </c:ser>
        <c:ser>
          <c:idx val="4"/>
          <c:order val="4"/>
          <c:spPr>
            <a:ln w="19050">
              <a:noFill/>
            </a:ln>
          </c:spPr>
          <c:xVal>
            <c:numRef>
              <c:f>'WEIGHT_&amp;_BALANCE-ridotto'!$A$56:$A$57</c:f>
              <c:numCache>
                <c:formatCode>#,##0.00</c:formatCode>
                <c:ptCount val="2"/>
                <c:pt idx="0" formatCode="0.00">
                  <c:v>1958.5</c:v>
                </c:pt>
                <c:pt idx="1">
                  <c:v>1958.5</c:v>
                </c:pt>
              </c:numCache>
            </c:numRef>
          </c:xVal>
          <c:yVal>
            <c:numRef>
              <c:f>'WEIGHT_&amp;_BALANCE-ridotto'!$A$55</c:f>
              <c:numCache>
                <c:formatCode>#,##0.00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00-B84E-9297-39022A6EC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6681343"/>
        <c:axId val="1690927631"/>
      </c:scatterChart>
      <c:valAx>
        <c:axId val="1656681343"/>
        <c:scaling>
          <c:orientation val="minMax"/>
          <c:max val="3100"/>
          <c:min val="187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FLIGHT MASS MOMENT</a:t>
                </a:r>
                <a:r>
                  <a:rPr lang="it-IT" baseline="0"/>
                  <a:t> [Kgm] 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0.40492158042558107"/>
              <c:y val="0.93174108765724983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0927631"/>
        <c:crosses val="autoZero"/>
        <c:crossBetween val="midCat"/>
      </c:valAx>
      <c:valAx>
        <c:axId val="1690927631"/>
        <c:scaling>
          <c:orientation val="minMax"/>
          <c:max val="1200"/>
          <c:min val="780"/>
        </c:scaling>
        <c:delete val="0"/>
        <c:axPos val="l"/>
        <c:numFmt formatCode="#,##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6681343"/>
        <c:crossesAt val="1872"/>
        <c:crossBetween val="midCat"/>
      </c:valAx>
      <c:spPr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37719</xdr:colOff>
      <xdr:row>19</xdr:row>
      <xdr:rowOff>26145</xdr:rowOff>
    </xdr:from>
    <xdr:to>
      <xdr:col>7</xdr:col>
      <xdr:colOff>793849</xdr:colOff>
      <xdr:row>46</xdr:row>
      <xdr:rowOff>66619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D7B4674-5407-454E-B822-3092DDA20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C58F-518D-314A-84B2-2CA0FCE1F354}">
  <dimension ref="A1:AS90"/>
  <sheetViews>
    <sheetView tabSelected="1" topLeftCell="A6" zoomScale="200" zoomScaleNormal="145" workbookViewId="0">
      <selection activeCell="E11" sqref="E11"/>
    </sheetView>
  </sheetViews>
  <sheetFormatPr baseColWidth="10" defaultColWidth="10.83203125" defaultRowHeight="13"/>
  <cols>
    <col min="1" max="1" width="9.83203125" style="1" customWidth="1"/>
    <col min="2" max="2" width="11.33203125" style="1" customWidth="1"/>
    <col min="3" max="3" width="5.6640625" style="1" customWidth="1"/>
    <col min="4" max="4" width="10.5" style="1" customWidth="1"/>
    <col min="5" max="5" width="12.6640625" style="1" customWidth="1"/>
    <col min="6" max="7" width="9.83203125" style="1" customWidth="1"/>
    <col min="8" max="8" width="4.33203125" style="1" customWidth="1"/>
    <col min="9" max="45" width="10.83203125" style="8"/>
    <col min="46" max="16384" width="10.83203125" style="2"/>
  </cols>
  <sheetData>
    <row r="1" spans="1:45" ht="19" customHeight="1">
      <c r="A1" s="61" t="s">
        <v>21</v>
      </c>
      <c r="B1" s="62"/>
      <c r="C1" s="62"/>
      <c r="D1" s="62"/>
      <c r="E1" s="62"/>
      <c r="F1" s="62"/>
      <c r="G1" s="62"/>
      <c r="H1" s="62"/>
    </row>
    <row r="2" spans="1:45" ht="22" customHeight="1">
      <c r="A2" s="62"/>
      <c r="B2" s="62"/>
      <c r="C2" s="62"/>
      <c r="D2" s="62"/>
      <c r="E2" s="62"/>
      <c r="F2" s="62"/>
      <c r="G2" s="62"/>
      <c r="H2" s="62"/>
    </row>
    <row r="3" spans="1:45" s="7" customFormat="1" ht="19" customHeight="1">
      <c r="A3" s="63" t="s">
        <v>4</v>
      </c>
      <c r="B3" s="63"/>
      <c r="C3" s="63"/>
      <c r="D3" s="63"/>
      <c r="E3" s="63" t="s">
        <v>0</v>
      </c>
      <c r="F3" s="63"/>
      <c r="G3" s="63" t="s">
        <v>1</v>
      </c>
      <c r="H3" s="63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0" customHeight="1">
      <c r="A4" s="66"/>
      <c r="B4" s="66"/>
      <c r="C4" s="66"/>
      <c r="D4" s="66"/>
      <c r="E4" s="66"/>
      <c r="F4" s="66"/>
      <c r="G4" s="66"/>
      <c r="H4" s="66"/>
    </row>
    <row r="5" spans="1:45" ht="35" customHeight="1">
      <c r="A5" s="64" t="s">
        <v>5</v>
      </c>
      <c r="B5" s="65"/>
      <c r="C5" s="65"/>
      <c r="D5" s="65"/>
      <c r="E5" s="65"/>
      <c r="F5" s="65"/>
      <c r="G5" s="65"/>
      <c r="H5" s="65"/>
    </row>
    <row r="6" spans="1:45" s="18" customFormat="1" ht="16" customHeight="1">
      <c r="A6" s="57"/>
      <c r="B6" s="57"/>
      <c r="C6" s="57"/>
      <c r="D6" s="16" t="s">
        <v>24</v>
      </c>
      <c r="E6" s="16" t="s">
        <v>18</v>
      </c>
      <c r="F6" s="16" t="s">
        <v>8</v>
      </c>
      <c r="G6" s="58" t="s">
        <v>9</v>
      </c>
      <c r="H6" s="58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45" s="18" customFormat="1" ht="16" customHeight="1">
      <c r="A7" s="46" t="s">
        <v>10</v>
      </c>
      <c r="B7" s="47"/>
      <c r="C7" s="47"/>
      <c r="D7" s="19"/>
      <c r="E7" s="35">
        <v>794.5</v>
      </c>
      <c r="F7" s="36">
        <v>2.4700000000000002</v>
      </c>
      <c r="G7" s="59">
        <v>1958.5</v>
      </c>
      <c r="H7" s="6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45" s="18" customFormat="1" ht="16" customHeight="1">
      <c r="A8" s="46" t="s">
        <v>11</v>
      </c>
      <c r="B8" s="47"/>
      <c r="C8" s="47"/>
      <c r="D8" s="19"/>
      <c r="E8" s="22">
        <v>0</v>
      </c>
      <c r="F8" s="21">
        <v>2.2999999999999998</v>
      </c>
      <c r="G8" s="48">
        <f t="shared" ref="G8:G12" si="0">E8*F8</f>
        <v>0</v>
      </c>
      <c r="H8" s="48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45" s="18" customFormat="1" ht="16" customHeight="1">
      <c r="A9" s="46" t="s">
        <v>12</v>
      </c>
      <c r="B9" s="47"/>
      <c r="C9" s="47"/>
      <c r="D9" s="19"/>
      <c r="E9" s="22">
        <v>0</v>
      </c>
      <c r="F9" s="21">
        <v>3.25</v>
      </c>
      <c r="G9" s="48">
        <f t="shared" si="0"/>
        <v>0</v>
      </c>
      <c r="H9" s="48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45" s="18" customFormat="1" ht="16" customHeight="1">
      <c r="A10" s="46" t="s">
        <v>22</v>
      </c>
      <c r="B10" s="47"/>
      <c r="C10" s="47"/>
      <c r="D10" s="23">
        <v>0</v>
      </c>
      <c r="E10" s="20">
        <f>D10*3.785*0.72</f>
        <v>0</v>
      </c>
      <c r="F10" s="24">
        <v>2.63</v>
      </c>
      <c r="G10" s="48">
        <f t="shared" si="0"/>
        <v>0</v>
      </c>
      <c r="H10" s="4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45" s="18" customFormat="1" ht="16" customHeight="1">
      <c r="A11" s="25" t="s">
        <v>13</v>
      </c>
      <c r="B11" s="26"/>
      <c r="C11" s="26"/>
      <c r="D11" s="19"/>
      <c r="E11" s="22">
        <v>0</v>
      </c>
      <c r="F11" s="21">
        <v>3.65</v>
      </c>
      <c r="G11" s="48">
        <f t="shared" si="0"/>
        <v>0</v>
      </c>
      <c r="H11" s="4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45" s="18" customFormat="1" ht="16" customHeight="1">
      <c r="A12" s="46" t="s">
        <v>14</v>
      </c>
      <c r="B12" s="47"/>
      <c r="C12" s="47"/>
      <c r="D12" s="19"/>
      <c r="E12" s="22">
        <v>0</v>
      </c>
      <c r="F12" s="21">
        <v>4.32</v>
      </c>
      <c r="G12" s="48">
        <f t="shared" si="0"/>
        <v>0</v>
      </c>
      <c r="H12" s="4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45" s="18" customFormat="1" ht="16" customHeight="1">
      <c r="A13" s="55" t="s">
        <v>15</v>
      </c>
      <c r="B13" s="51"/>
      <c r="C13" s="51"/>
      <c r="D13" s="27"/>
      <c r="E13" s="28">
        <f>SUM(E7:E12)</f>
        <v>794.5</v>
      </c>
      <c r="F13" s="29"/>
      <c r="G13" s="56">
        <f>SUM(G7:H12)</f>
        <v>1958.5</v>
      </c>
      <c r="H13" s="5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45" s="18" customFormat="1" ht="16" customHeight="1">
      <c r="A14" s="47" t="s">
        <v>16</v>
      </c>
      <c r="B14" s="47"/>
      <c r="C14" s="47"/>
      <c r="D14" s="30">
        <v>0</v>
      </c>
      <c r="E14" s="20">
        <f>D14*3.785*0.72</f>
        <v>0</v>
      </c>
      <c r="F14" s="24">
        <v>2.63</v>
      </c>
      <c r="G14" s="48">
        <f>E14*F14</f>
        <v>0</v>
      </c>
      <c r="H14" s="4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</row>
    <row r="15" spans="1:45" s="18" customFormat="1" ht="16" customHeight="1">
      <c r="A15" s="51" t="s">
        <v>17</v>
      </c>
      <c r="B15" s="51"/>
      <c r="C15" s="51"/>
      <c r="D15" s="31">
        <f>D10-D14</f>
        <v>0</v>
      </c>
      <c r="E15" s="28">
        <f>E13-E14</f>
        <v>794.5</v>
      </c>
      <c r="F15" s="32"/>
      <c r="G15" s="53">
        <f>G13-G14</f>
        <v>1958.5</v>
      </c>
      <c r="H15" s="54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</row>
    <row r="16" spans="1:45" ht="16" customHeight="1">
      <c r="A16" s="52"/>
      <c r="B16" s="52"/>
      <c r="C16" s="52"/>
      <c r="D16" s="3"/>
      <c r="E16" s="4"/>
      <c r="F16" s="5"/>
      <c r="G16" s="6"/>
      <c r="H16" s="6"/>
    </row>
    <row r="17" spans="1:8" ht="18" customHeight="1">
      <c r="A17" s="50" t="s">
        <v>6</v>
      </c>
      <c r="B17" s="50"/>
      <c r="C17" s="50"/>
      <c r="D17" s="50"/>
      <c r="E17" s="50"/>
      <c r="F17" s="50"/>
      <c r="G17" s="50"/>
      <c r="H17" s="50"/>
    </row>
    <row r="18" spans="1:8" ht="7" customHeight="1">
      <c r="A18" s="49"/>
      <c r="B18" s="49"/>
      <c r="C18" s="49"/>
      <c r="D18" s="49"/>
      <c r="E18" s="49"/>
      <c r="F18" s="49"/>
      <c r="G18" s="49"/>
      <c r="H18" s="49"/>
    </row>
    <row r="19" spans="1:8" ht="17" customHeight="1">
      <c r="A19" s="42" t="s">
        <v>20</v>
      </c>
      <c r="B19" s="42"/>
      <c r="C19" s="42"/>
      <c r="D19" s="42"/>
      <c r="E19" s="42"/>
      <c r="F19" s="42"/>
      <c r="G19" s="42"/>
      <c r="H19" s="42"/>
    </row>
    <row r="20" spans="1:8">
      <c r="A20" s="43"/>
      <c r="B20" s="43"/>
      <c r="C20" s="43"/>
      <c r="D20" s="43"/>
      <c r="E20" s="43"/>
      <c r="F20" s="43"/>
      <c r="G20" s="43"/>
      <c r="H20" s="43"/>
    </row>
    <row r="47" spans="1:8" ht="11" customHeight="1">
      <c r="A47" s="44"/>
      <c r="B47" s="44"/>
      <c r="C47" s="44"/>
      <c r="D47" s="44"/>
      <c r="E47" s="44"/>
      <c r="F47" s="44"/>
      <c r="G47" s="44"/>
      <c r="H47" s="44"/>
    </row>
    <row r="48" spans="1:8">
      <c r="A48" s="45"/>
      <c r="B48" s="45"/>
      <c r="C48" s="45"/>
      <c r="D48" s="45"/>
      <c r="E48" s="45"/>
      <c r="F48" s="45"/>
      <c r="G48" s="45"/>
      <c r="H48" s="45"/>
    </row>
    <row r="49" spans="1:45" s="34" customFormat="1" ht="16" customHeight="1">
      <c r="A49" s="39" t="s">
        <v>23</v>
      </c>
      <c r="B49" s="39"/>
      <c r="C49" s="39"/>
      <c r="D49" s="39"/>
      <c r="E49" s="39"/>
      <c r="F49" s="39"/>
      <c r="G49" s="39"/>
      <c r="H49" s="39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</row>
    <row r="50" spans="1:45" s="38" customFormat="1" ht="16" customHeight="1">
      <c r="A50" s="40" t="s">
        <v>7</v>
      </c>
      <c r="B50" s="40"/>
      <c r="C50" s="40"/>
      <c r="D50" s="40"/>
      <c r="E50" s="40"/>
      <c r="F50" s="40"/>
      <c r="G50" s="40"/>
      <c r="H50" s="40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</row>
    <row r="51" spans="1:45" s="18" customFormat="1" ht="16" customHeight="1">
      <c r="A51" s="40" t="s">
        <v>19</v>
      </c>
      <c r="B51" s="40"/>
      <c r="C51" s="40"/>
      <c r="D51" s="40"/>
      <c r="E51" s="40"/>
      <c r="F51" s="40"/>
      <c r="G51" s="40"/>
      <c r="H51" s="4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</row>
    <row r="52" spans="1:45" s="10" customFormat="1">
      <c r="A52" s="41"/>
      <c r="B52" s="41"/>
      <c r="C52" s="41"/>
      <c r="D52" s="41"/>
      <c r="E52" s="41"/>
      <c r="F52" s="41"/>
      <c r="G52" s="41"/>
      <c r="H52" s="41"/>
    </row>
    <row r="53" spans="1:45" s="10" customFormat="1">
      <c r="A53" s="11"/>
      <c r="B53" s="11"/>
      <c r="C53" s="11"/>
      <c r="D53" s="11"/>
      <c r="E53" s="11"/>
      <c r="F53" s="11"/>
      <c r="G53" s="11"/>
      <c r="H53" s="11"/>
    </row>
    <row r="54" spans="1:45" s="10" customFormat="1">
      <c r="A54" s="11"/>
      <c r="B54" s="11"/>
      <c r="C54" s="11"/>
      <c r="D54" s="11"/>
      <c r="E54" s="11"/>
      <c r="F54" s="11"/>
      <c r="G54" s="11"/>
      <c r="H54" s="11"/>
    </row>
    <row r="55" spans="1:45" s="10" customFormat="1">
      <c r="A55" s="12" t="s">
        <v>2</v>
      </c>
      <c r="B55" s="12" t="s">
        <v>3</v>
      </c>
      <c r="C55" s="13"/>
      <c r="D55" s="14"/>
      <c r="E55" s="14"/>
      <c r="F55" s="13"/>
      <c r="G55" s="13"/>
      <c r="H55" s="13"/>
    </row>
    <row r="56" spans="1:45" s="10" customFormat="1">
      <c r="A56" s="15">
        <f>'WEIGHT_&amp;_BALANCE-ridotto'!$G$13</f>
        <v>1958.5</v>
      </c>
      <c r="B56" s="12">
        <f>'WEIGHT_&amp;_BALANCE-ridotto'!$E$13</f>
        <v>794.5</v>
      </c>
      <c r="C56" s="13"/>
      <c r="D56" s="14"/>
      <c r="E56" s="14"/>
      <c r="F56" s="13"/>
      <c r="G56" s="13"/>
      <c r="H56" s="13"/>
    </row>
    <row r="57" spans="1:45" s="10" customFormat="1">
      <c r="A57" s="12">
        <f>$G$15</f>
        <v>1958.5</v>
      </c>
      <c r="B57" s="12">
        <f>$E$15</f>
        <v>794.5</v>
      </c>
      <c r="C57" s="13"/>
      <c r="D57" s="14"/>
      <c r="E57" s="14"/>
      <c r="F57" s="13"/>
      <c r="G57" s="13"/>
      <c r="H57" s="13"/>
    </row>
    <row r="58" spans="1:45" s="10" customFormat="1">
      <c r="A58" s="13"/>
      <c r="B58" s="13"/>
      <c r="C58" s="13"/>
      <c r="D58" s="13"/>
      <c r="E58" s="13"/>
      <c r="F58" s="13"/>
      <c r="G58" s="13"/>
      <c r="H58" s="13"/>
    </row>
    <row r="59" spans="1:45" s="10" customFormat="1">
      <c r="A59" s="13"/>
      <c r="B59" s="13"/>
      <c r="C59" s="13"/>
      <c r="D59" s="13"/>
      <c r="E59" s="13"/>
      <c r="F59" s="13"/>
      <c r="G59" s="13"/>
      <c r="H59" s="13"/>
    </row>
    <row r="60" spans="1:45" s="10" customFormat="1">
      <c r="A60" s="13"/>
      <c r="B60" s="13"/>
      <c r="C60" s="13"/>
      <c r="D60" s="13"/>
      <c r="E60" s="13"/>
      <c r="F60" s="13"/>
      <c r="G60" s="13"/>
      <c r="H60" s="13"/>
    </row>
    <row r="61" spans="1:45" s="10" customFormat="1">
      <c r="A61" s="13"/>
      <c r="B61" s="13"/>
      <c r="C61" s="13"/>
      <c r="D61" s="13"/>
      <c r="E61" s="13"/>
      <c r="F61" s="13"/>
      <c r="G61" s="13"/>
      <c r="H61" s="13"/>
    </row>
    <row r="62" spans="1:45" s="10" customFormat="1">
      <c r="A62" s="13"/>
      <c r="B62" s="13"/>
      <c r="C62" s="13"/>
      <c r="D62" s="13"/>
      <c r="E62" s="13"/>
      <c r="F62" s="13"/>
      <c r="G62" s="13"/>
      <c r="H62" s="13"/>
    </row>
    <row r="63" spans="1:45" s="10" customFormat="1">
      <c r="A63" s="13"/>
      <c r="B63" s="13"/>
      <c r="C63" s="13"/>
      <c r="D63" s="13"/>
      <c r="E63" s="13"/>
      <c r="F63" s="13"/>
      <c r="G63" s="13"/>
      <c r="H63" s="13"/>
    </row>
    <row r="64" spans="1:45" s="10" customFormat="1">
      <c r="A64" s="13"/>
      <c r="B64" s="13"/>
      <c r="C64" s="13"/>
      <c r="D64" s="13"/>
      <c r="E64" s="13"/>
      <c r="F64" s="13"/>
      <c r="G64" s="13"/>
      <c r="H64" s="13"/>
    </row>
    <row r="65" spans="1:8" s="10" customFormat="1">
      <c r="A65" s="13"/>
      <c r="B65" s="13"/>
      <c r="C65" s="13"/>
      <c r="D65" s="13"/>
      <c r="E65" s="13"/>
      <c r="F65" s="13"/>
      <c r="G65" s="13"/>
      <c r="H65" s="13"/>
    </row>
    <row r="66" spans="1:8" s="10" customFormat="1">
      <c r="A66" s="13"/>
      <c r="B66" s="13"/>
      <c r="C66" s="13"/>
      <c r="D66" s="13"/>
      <c r="E66" s="13"/>
      <c r="F66" s="13"/>
      <c r="G66" s="13"/>
      <c r="H66" s="13"/>
    </row>
    <row r="67" spans="1:8" s="10" customFormat="1">
      <c r="A67" s="13"/>
      <c r="B67" s="13"/>
      <c r="C67" s="13"/>
      <c r="D67" s="13"/>
      <c r="E67" s="13"/>
      <c r="F67" s="13"/>
      <c r="G67" s="13"/>
      <c r="H67" s="13"/>
    </row>
    <row r="68" spans="1:8" s="10" customFormat="1">
      <c r="A68" s="13"/>
      <c r="B68" s="13"/>
      <c r="C68" s="13"/>
      <c r="D68" s="13"/>
      <c r="E68" s="13"/>
      <c r="F68" s="13"/>
      <c r="G68" s="13"/>
      <c r="H68" s="13"/>
    </row>
    <row r="69" spans="1:8" s="10" customFormat="1">
      <c r="A69" s="13"/>
      <c r="B69" s="13"/>
      <c r="C69" s="13"/>
      <c r="D69" s="13"/>
      <c r="E69" s="13"/>
      <c r="F69" s="13"/>
      <c r="G69" s="13"/>
      <c r="H69" s="13"/>
    </row>
    <row r="70" spans="1:8" s="10" customFormat="1">
      <c r="A70" s="13"/>
      <c r="B70" s="13"/>
      <c r="C70" s="13"/>
      <c r="D70" s="13"/>
      <c r="E70" s="13"/>
      <c r="F70" s="13"/>
      <c r="G70" s="13"/>
      <c r="H70" s="13"/>
    </row>
    <row r="71" spans="1:8" s="10" customFormat="1">
      <c r="A71" s="13"/>
      <c r="B71" s="13"/>
      <c r="C71" s="13"/>
      <c r="D71" s="13"/>
      <c r="E71" s="13"/>
      <c r="F71" s="13"/>
      <c r="G71" s="13"/>
      <c r="H71" s="13"/>
    </row>
    <row r="72" spans="1:8" s="10" customFormat="1">
      <c r="A72" s="13"/>
      <c r="B72" s="13"/>
      <c r="C72" s="13"/>
      <c r="D72" s="13"/>
      <c r="E72" s="13"/>
      <c r="F72" s="13"/>
      <c r="G72" s="13"/>
      <c r="H72" s="13"/>
    </row>
    <row r="73" spans="1:8" s="10" customFormat="1">
      <c r="A73" s="13"/>
      <c r="B73" s="13"/>
      <c r="C73" s="13"/>
      <c r="D73" s="13"/>
      <c r="E73" s="13"/>
      <c r="F73" s="13"/>
      <c r="G73" s="13"/>
      <c r="H73" s="13"/>
    </row>
    <row r="74" spans="1:8" s="10" customFormat="1">
      <c r="A74" s="13"/>
      <c r="B74" s="13"/>
      <c r="C74" s="13"/>
      <c r="D74" s="13"/>
      <c r="E74" s="13"/>
      <c r="F74" s="13"/>
      <c r="G74" s="13"/>
      <c r="H74" s="13"/>
    </row>
    <row r="75" spans="1:8" s="10" customFormat="1">
      <c r="A75" s="13"/>
      <c r="B75" s="13"/>
      <c r="C75" s="13"/>
      <c r="D75" s="13"/>
      <c r="E75" s="13"/>
      <c r="F75" s="13"/>
      <c r="G75" s="13"/>
      <c r="H75" s="13"/>
    </row>
    <row r="76" spans="1:8" s="10" customFormat="1">
      <c r="A76" s="13"/>
      <c r="B76" s="13"/>
      <c r="C76" s="13"/>
      <c r="D76" s="13"/>
      <c r="E76" s="13"/>
      <c r="F76" s="13"/>
      <c r="G76" s="13"/>
      <c r="H76" s="13"/>
    </row>
    <row r="77" spans="1:8" s="10" customFormat="1">
      <c r="A77" s="13"/>
      <c r="B77" s="13"/>
      <c r="C77" s="13"/>
      <c r="D77" s="13"/>
      <c r="E77" s="13"/>
      <c r="F77" s="13"/>
      <c r="G77" s="13"/>
      <c r="H77" s="13"/>
    </row>
    <row r="78" spans="1:8" s="10" customFormat="1">
      <c r="A78" s="13"/>
      <c r="B78" s="13"/>
      <c r="C78" s="13"/>
      <c r="D78" s="13"/>
      <c r="E78" s="13"/>
      <c r="F78" s="13"/>
      <c r="G78" s="13"/>
      <c r="H78" s="13"/>
    </row>
    <row r="79" spans="1:8" s="10" customFormat="1">
      <c r="A79" s="13"/>
      <c r="B79" s="13"/>
      <c r="C79" s="13"/>
      <c r="D79" s="13"/>
      <c r="E79" s="13"/>
      <c r="F79" s="13"/>
      <c r="G79" s="13"/>
      <c r="H79" s="13"/>
    </row>
    <row r="80" spans="1:8" s="10" customFormat="1">
      <c r="A80" s="13"/>
      <c r="B80" s="13"/>
      <c r="C80" s="13"/>
      <c r="D80" s="13"/>
      <c r="E80" s="13"/>
      <c r="F80" s="13"/>
      <c r="G80" s="13"/>
      <c r="H80" s="13"/>
    </row>
    <row r="81" spans="1:8" s="10" customFormat="1">
      <c r="A81" s="13"/>
      <c r="B81" s="13"/>
      <c r="C81" s="13"/>
      <c r="D81" s="13"/>
      <c r="E81" s="13"/>
      <c r="F81" s="13"/>
      <c r="G81" s="13"/>
      <c r="H81" s="13"/>
    </row>
    <row r="82" spans="1:8" s="10" customFormat="1">
      <c r="A82" s="13"/>
      <c r="B82" s="13"/>
      <c r="C82" s="13"/>
      <c r="D82" s="13"/>
      <c r="E82" s="13"/>
      <c r="F82" s="13"/>
      <c r="G82" s="13"/>
      <c r="H82" s="13"/>
    </row>
    <row r="83" spans="1:8" s="10" customFormat="1">
      <c r="A83" s="13"/>
      <c r="B83" s="13"/>
      <c r="C83" s="13"/>
      <c r="D83" s="13"/>
      <c r="E83" s="13"/>
      <c r="F83" s="13"/>
      <c r="G83" s="13"/>
      <c r="H83" s="13"/>
    </row>
    <row r="84" spans="1:8" s="10" customFormat="1">
      <c r="A84" s="13"/>
      <c r="B84" s="13"/>
      <c r="C84" s="13"/>
      <c r="D84" s="13"/>
      <c r="E84" s="13"/>
      <c r="F84" s="13"/>
      <c r="G84" s="13"/>
      <c r="H84" s="13"/>
    </row>
    <row r="85" spans="1:8" s="10" customFormat="1">
      <c r="A85" s="13"/>
      <c r="B85" s="13"/>
      <c r="C85" s="13"/>
      <c r="D85" s="13"/>
      <c r="E85" s="13"/>
      <c r="F85" s="13"/>
      <c r="G85" s="13"/>
      <c r="H85" s="13"/>
    </row>
    <row r="86" spans="1:8" s="10" customFormat="1">
      <c r="A86" s="13"/>
      <c r="B86" s="13"/>
      <c r="C86" s="13"/>
      <c r="D86" s="13"/>
      <c r="E86" s="13"/>
      <c r="F86" s="13"/>
      <c r="G86" s="13"/>
      <c r="H86" s="13"/>
    </row>
    <row r="87" spans="1:8" s="10" customFormat="1">
      <c r="A87" s="13"/>
      <c r="B87" s="13"/>
      <c r="C87" s="13"/>
      <c r="D87" s="13"/>
      <c r="E87" s="13"/>
      <c r="F87" s="13"/>
      <c r="G87" s="13"/>
      <c r="H87" s="13"/>
    </row>
    <row r="88" spans="1:8" s="10" customFormat="1">
      <c r="A88" s="13"/>
      <c r="B88" s="13"/>
      <c r="C88" s="13"/>
      <c r="D88" s="13"/>
      <c r="E88" s="13"/>
      <c r="F88" s="13"/>
      <c r="G88" s="13"/>
      <c r="H88" s="13"/>
    </row>
    <row r="89" spans="1:8" s="10" customFormat="1">
      <c r="A89" s="13"/>
      <c r="B89" s="13"/>
      <c r="C89" s="13"/>
      <c r="D89" s="13"/>
      <c r="E89" s="13"/>
      <c r="F89" s="13"/>
      <c r="G89" s="13"/>
      <c r="H89" s="13"/>
    </row>
    <row r="90" spans="1:8" s="10" customFormat="1">
      <c r="A90" s="13"/>
      <c r="B90" s="13"/>
      <c r="C90" s="13"/>
      <c r="D90" s="13"/>
      <c r="E90" s="13"/>
      <c r="F90" s="13"/>
      <c r="G90" s="13"/>
      <c r="H90" s="13"/>
    </row>
  </sheetData>
  <sheetProtection algorithmName="SHA-512" hashValue="K5ZmnPt51NN5mK/guIBSONVPlm3PStRscI/B/XIQ04XkEu2Ro5UmHvaIb8mnU2Ej/Ch+gcm4Xps13xFkzCVGtA==" saltValue="PEavmnugu3iNvBpabBiRqQ==" spinCount="100000" sheet="1" objects="1" scenarios="1" selectLockedCells="1"/>
  <mergeCells count="36">
    <mergeCell ref="A1:H2"/>
    <mergeCell ref="A3:D3"/>
    <mergeCell ref="E3:F3"/>
    <mergeCell ref="G3:H3"/>
    <mergeCell ref="A5:H5"/>
    <mergeCell ref="A4:H4"/>
    <mergeCell ref="A6:C6"/>
    <mergeCell ref="G6:H6"/>
    <mergeCell ref="A7:C7"/>
    <mergeCell ref="G7:H7"/>
    <mergeCell ref="A8:C8"/>
    <mergeCell ref="G8:H8"/>
    <mergeCell ref="A9:C9"/>
    <mergeCell ref="G9:H9"/>
    <mergeCell ref="A10:C10"/>
    <mergeCell ref="G10:H10"/>
    <mergeCell ref="A18:H18"/>
    <mergeCell ref="A17:H17"/>
    <mergeCell ref="A14:C14"/>
    <mergeCell ref="A15:C15"/>
    <mergeCell ref="A16:C16"/>
    <mergeCell ref="G14:H14"/>
    <mergeCell ref="G15:H15"/>
    <mergeCell ref="G11:H11"/>
    <mergeCell ref="A12:C12"/>
    <mergeCell ref="G12:H12"/>
    <mergeCell ref="A13:C13"/>
    <mergeCell ref="G13:H13"/>
    <mergeCell ref="A49:H49"/>
    <mergeCell ref="A50:H50"/>
    <mergeCell ref="A51:H51"/>
    <mergeCell ref="A52:H52"/>
    <mergeCell ref="A19:H19"/>
    <mergeCell ref="A20:H20"/>
    <mergeCell ref="A47:H47"/>
    <mergeCell ref="A48:H48"/>
  </mergeCells>
  <conditionalFormatting sqref="E13">
    <cfRule type="cellIs" dxfId="0" priority="1" operator="greaterThan">
      <formula>1150</formula>
    </cfRule>
  </conditionalFormatting>
  <printOptions horizontalCentered="1"/>
  <pageMargins left="0.47244094488188981" right="0.47244094488188981" top="0.47244094488188981" bottom="0.47244094488188981" header="0.31496062992125984" footer="0.31496062992125984"/>
  <pageSetup paperSize="9" orientation="portrait" r:id="rId1"/>
  <ignoredErrors>
    <ignoredError sqref="G10" unlockedFormula="1"/>
    <ignoredError sqref="G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WEIGHT_&amp;_BALANCE-ridotto</vt:lpstr>
      <vt:lpstr>'WEIGHT_&amp;_BALANCE-ridotto'!Area_stampa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cp:lastPrinted>2021-01-15T10:27:42Z</cp:lastPrinted>
  <dcterms:created xsi:type="dcterms:W3CDTF">2020-12-22T15:42:37Z</dcterms:created>
  <dcterms:modified xsi:type="dcterms:W3CDTF">2022-01-26T15:01:56Z</dcterms:modified>
  <cp:category/>
  <cp:contentStatus/>
</cp:coreProperties>
</file>